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rporate Financial\FSR\2019\Final Reports\Q3\"/>
    </mc:Choice>
  </mc:AlternateContent>
  <xr:revisionPtr revIDLastSave="0" documentId="13_ncr:8001_{E56A99C8-8403-4AB8-A72A-A42741E7AEA0}" xr6:coauthVersionLast="45" xr6:coauthVersionMax="45" xr10:uidLastSave="{00000000-0000-0000-0000-000000000000}"/>
  <bookViews>
    <workbookView xWindow="28680" yWindow="-22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15" i="1"/>
  <c r="D10" i="1"/>
  <c r="D17" i="1"/>
  <c r="D18" i="1" l="1"/>
  <c r="D33" i="1" l="1"/>
  <c r="D29" i="1"/>
  <c r="D36" i="1"/>
  <c r="D38" i="1" s="1"/>
</calcChain>
</file>

<file path=xl/sharedStrings.xml><?xml version="1.0" encoding="utf-8"?>
<sst xmlns="http://schemas.openxmlformats.org/spreadsheetml/2006/main" count="37" uniqueCount="37">
  <si>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</si>
  <si>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</si>
  <si>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</si>
  <si>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</si>
  <si>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</si>
  <si>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</si>
  <si>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</si>
  <si>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Derivative exposures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</si>
  <si>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</si>
  <si>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</si>
  <si>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</si>
  <si>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</si>
  <si>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</si>
  <si>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</si>
  <si>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</si>
  <si>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</si>
  <si>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</si>
  <si>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</si>
  <si>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</si>
  <si>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</si>
  <si>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</si>
  <si>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</si>
  <si>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</si>
  <si>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Leverage Ratios</t>
  </si>
  <si>
    <t>Leverage Ratio Common Disclosure</t>
  </si>
  <si>
    <t>As at September 30, 2019</t>
  </si>
  <si>
    <t>(Deductions of receivable assets for cash variation margin provided in derivatives transactions)</t>
  </si>
  <si>
    <t>(Asset amounts deducted in determining Tier 1 capital)</t>
  </si>
  <si>
    <t>Total on-balance sheet exposures (excluding derivatives and SFTs) (sum of lines 1 to 4)</t>
  </si>
  <si>
    <t>Replacement cost associated with all derivative transactions</t>
  </si>
  <si>
    <t>Add-on amounts for potential future exposure associated with all derivative transactions</t>
  </si>
  <si>
    <t>(Exempted central counterparty-leg of client cleared trade exposures)</t>
  </si>
  <si>
    <t>Total derivative exposures (sum of lines 6 to 10)</t>
  </si>
  <si>
    <r>
      <t xml:space="preserve">Total Exposures </t>
    </r>
    <r>
      <rPr>
        <sz val="11"/>
        <color theme="1"/>
        <rFont val="Calibri"/>
        <family val="2"/>
        <scheme val="minor"/>
      </rPr>
      <t>(sum of lines 5, 11, 16 and 19)</t>
    </r>
  </si>
  <si>
    <t>Gross-up for derivatives collateral provided where deducted from balance sheet assets</t>
  </si>
  <si>
    <t xml:space="preserve"> pursuant to the operative accounting framework (IFRS)</t>
  </si>
  <si>
    <t xml:space="preserve"> adjusting for sale accounting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</si>
</sst>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ill="1" applyBorder="1" applyAlignment="1">
      <alignment horizontal="centerContinuous"/>
    </xf>
    <xf numFmtId="41" fontId="0" fillId="2" borderId="12" xfId="0" applyNumberForma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ill="1" applyBorder="1" applyAlignment="1">
      <alignment horizontal="centerContinuous"/>
    </xf>
    <xf numFmtId="41" fontId="0" fillId="2" borderId="19" xfId="0" applyNumberForma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ill="1" applyBorder="1" applyAlignment="1">
      <alignment horizontal="center"/>
    </xf>
    <xf numFmtId="165" fontId="1" fillId="3" borderId="24" xfId="1" applyNumberFormat="1" applyFont="1" applyFill="1" applyBorder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0" borderId="26" xfId="0" applyBorder="1" applyAlignment="1">
      <alignment horizontal="center"/>
    </xf>
    <xf numFmtId="0" fontId="0" fillId="0" borderId="27" xfId="0" applyBorder="1"/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topLeftCell="A10" workbookViewId="0">
      <selection activeCell="C18" sqref="C18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  <col min="5" max="5" width="10.5703125" bestFit="1" customWidth="1"/>
    <col min="6" max="6" width="13.28515625" bestFit="1" customWidth="1"/>
  </cols>
  <sheetData>
    <row r="1" spans="1:4" ht="15.75" x14ac:dyDescent="0.25">
      <c r="A1" s="1" t="s">
        <v>0</v>
      </c>
    </row>
    <row r="2" spans="1:4" ht="15.75" x14ac:dyDescent="0.25">
      <c r="A2" s="1" t="s">
        <v>24</v>
      </c>
    </row>
    <row r="3" spans="1:4" ht="15.75" x14ac:dyDescent="0.25">
      <c r="A3" s="1" t="s">
        <v>25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3"/>
      <c r="B7" s="39" t="s">
        <v>2</v>
      </c>
      <c r="C7" s="40"/>
      <c r="D7" s="14" t="s">
        <v>3</v>
      </c>
    </row>
    <row r="8" spans="1:4" ht="15.75" thickBot="1" x14ac:dyDescent="0.3">
      <c r="A8" s="15" t="s">
        <v>4</v>
      </c>
      <c r="B8" s="8"/>
      <c r="C8" s="8"/>
      <c r="D8" s="16"/>
    </row>
    <row r="9" spans="1:4" x14ac:dyDescent="0.25">
      <c r="A9" s="17">
        <v>1</v>
      </c>
      <c r="B9" t="s">
        <v>5</v>
      </c>
      <c r="D9" s="18"/>
    </row>
    <row r="10" spans="1:4" x14ac:dyDescent="0.25">
      <c r="A10" s="25"/>
      <c r="B10" s="3" t="s">
        <v>6</v>
      </c>
      <c r="C10" s="3"/>
      <c r="D10" s="26">
        <f>85886+18738585</f>
        <v>18824471</v>
      </c>
    </row>
    <row r="11" spans="1:4" x14ac:dyDescent="0.25">
      <c r="A11" s="17">
        <v>2</v>
      </c>
      <c r="B11" t="s">
        <v>34</v>
      </c>
      <c r="D11" s="18"/>
    </row>
    <row r="12" spans="1:4" x14ac:dyDescent="0.25">
      <c r="A12" s="17"/>
      <c r="B12" t="s">
        <v>35</v>
      </c>
      <c r="D12" s="18"/>
    </row>
    <row r="13" spans="1:4" x14ac:dyDescent="0.25">
      <c r="A13" s="19">
        <v>3</v>
      </c>
      <c r="B13" s="2" t="s">
        <v>26</v>
      </c>
      <c r="C13" s="2"/>
      <c r="D13" s="20"/>
    </row>
    <row r="14" spans="1:4" x14ac:dyDescent="0.25">
      <c r="A14" s="36">
        <v>4</v>
      </c>
      <c r="B14" s="37" t="s">
        <v>27</v>
      </c>
      <c r="C14" s="37"/>
      <c r="D14" s="20">
        <v>-85886</v>
      </c>
    </row>
    <row r="15" spans="1:4" ht="15.75" thickBot="1" x14ac:dyDescent="0.3">
      <c r="A15" s="21">
        <v>5</v>
      </c>
      <c r="B15" s="7" t="s">
        <v>28</v>
      </c>
      <c r="C15" s="7"/>
      <c r="D15" s="22">
        <f>SUM(D10:D14)</f>
        <v>18738585</v>
      </c>
    </row>
    <row r="16" spans="1:4" ht="15.75" thickBot="1" x14ac:dyDescent="0.3">
      <c r="A16" s="23" t="s">
        <v>7</v>
      </c>
      <c r="B16" s="9"/>
      <c r="C16" s="9"/>
      <c r="D16" s="24"/>
    </row>
    <row r="17" spans="1:6" x14ac:dyDescent="0.25">
      <c r="A17" s="17">
        <v>6</v>
      </c>
      <c r="B17" s="38" t="s">
        <v>29</v>
      </c>
      <c r="D17" s="26">
        <f>28149*1.4-1</f>
        <v>39407.599999999999</v>
      </c>
    </row>
    <row r="18" spans="1:6" x14ac:dyDescent="0.25">
      <c r="A18" s="19">
        <v>7</v>
      </c>
      <c r="B18" s="2" t="s">
        <v>30</v>
      </c>
      <c r="C18" s="2"/>
      <c r="D18" s="20">
        <f>17424*1.4</f>
        <v>24393.599999999999</v>
      </c>
    </row>
    <row r="19" spans="1:6" x14ac:dyDescent="0.25">
      <c r="A19" s="19">
        <v>8</v>
      </c>
      <c r="B19" s="2" t="s">
        <v>31</v>
      </c>
      <c r="C19" s="2"/>
      <c r="D19" s="20"/>
    </row>
    <row r="20" spans="1:6" x14ac:dyDescent="0.25">
      <c r="A20" s="25">
        <v>9</v>
      </c>
      <c r="B20" s="3" t="s">
        <v>8</v>
      </c>
      <c r="C20" s="3"/>
      <c r="D20" s="26"/>
    </row>
    <row r="21" spans="1:6" x14ac:dyDescent="0.25">
      <c r="A21" s="17">
        <v>10</v>
      </c>
      <c r="B21" t="s">
        <v>9</v>
      </c>
      <c r="D21" s="18"/>
    </row>
    <row r="22" spans="1:6" ht="15.75" thickBot="1" x14ac:dyDescent="0.3">
      <c r="A22" s="21">
        <v>11</v>
      </c>
      <c r="B22" s="7" t="s">
        <v>32</v>
      </c>
      <c r="C22" s="7"/>
      <c r="D22" s="22">
        <f>SUM(D17:D21)+1</f>
        <v>63802.2</v>
      </c>
      <c r="E22" s="35"/>
      <c r="F22" s="34"/>
    </row>
    <row r="23" spans="1:6" ht="15.75" thickBot="1" x14ac:dyDescent="0.3">
      <c r="A23" s="23" t="s">
        <v>10</v>
      </c>
      <c r="B23" s="9"/>
      <c r="C23" s="9"/>
      <c r="D23" s="24"/>
    </row>
    <row r="24" spans="1:6" x14ac:dyDescent="0.25">
      <c r="A24" s="17">
        <v>12</v>
      </c>
      <c r="B24" t="s">
        <v>11</v>
      </c>
      <c r="D24" s="18"/>
    </row>
    <row r="25" spans="1:6" x14ac:dyDescent="0.25">
      <c r="A25" s="25"/>
      <c r="B25" s="3" t="s">
        <v>36</v>
      </c>
      <c r="C25" s="3"/>
      <c r="D25" s="26"/>
    </row>
    <row r="26" spans="1:6" x14ac:dyDescent="0.25">
      <c r="A26" s="25">
        <v>13</v>
      </c>
      <c r="B26" s="3" t="s">
        <v>12</v>
      </c>
      <c r="C26" s="3"/>
      <c r="D26" s="26"/>
    </row>
    <row r="27" spans="1:6" x14ac:dyDescent="0.25">
      <c r="A27" s="19">
        <v>14</v>
      </c>
      <c r="B27" s="2" t="s">
        <v>13</v>
      </c>
      <c r="C27" s="2"/>
      <c r="D27" s="20"/>
    </row>
    <row r="28" spans="1:6" x14ac:dyDescent="0.25">
      <c r="A28" s="19">
        <v>15</v>
      </c>
      <c r="B28" s="2" t="s">
        <v>14</v>
      </c>
      <c r="C28" s="2"/>
      <c r="D28" s="20"/>
      <c r="F28" s="33"/>
    </row>
    <row r="29" spans="1:6" ht="15.75" thickBot="1" x14ac:dyDescent="0.3">
      <c r="A29" s="21">
        <v>16</v>
      </c>
      <c r="B29" s="7" t="s">
        <v>22</v>
      </c>
      <c r="C29" s="7"/>
      <c r="D29" s="22">
        <f>SUM(D24:D28)</f>
        <v>0</v>
      </c>
    </row>
    <row r="30" spans="1:6" ht="15.75" thickBot="1" x14ac:dyDescent="0.3">
      <c r="A30" s="23" t="s">
        <v>15</v>
      </c>
      <c r="B30" s="9"/>
      <c r="C30" s="9"/>
      <c r="D30" s="24"/>
    </row>
    <row r="31" spans="1:6" x14ac:dyDescent="0.25">
      <c r="A31" s="19">
        <v>17</v>
      </c>
      <c r="B31" s="2" t="s">
        <v>16</v>
      </c>
      <c r="C31" s="2"/>
      <c r="D31" s="20">
        <v>1323641</v>
      </c>
    </row>
    <row r="32" spans="1:6" x14ac:dyDescent="0.25">
      <c r="A32" s="19">
        <v>18</v>
      </c>
      <c r="B32" s="2" t="s">
        <v>17</v>
      </c>
      <c r="C32" s="2"/>
      <c r="D32" s="20">
        <v>-1161957</v>
      </c>
    </row>
    <row r="33" spans="1:6" ht="15.75" thickBot="1" x14ac:dyDescent="0.3">
      <c r="A33" s="21">
        <v>19</v>
      </c>
      <c r="B33" s="7" t="s">
        <v>21</v>
      </c>
      <c r="C33" s="7"/>
      <c r="D33" s="22">
        <f>SUM(D31:D32)</f>
        <v>161684</v>
      </c>
    </row>
    <row r="34" spans="1:6" ht="15.75" thickBot="1" x14ac:dyDescent="0.3">
      <c r="A34" s="23" t="s">
        <v>18</v>
      </c>
      <c r="B34" s="9"/>
      <c r="C34" s="9"/>
      <c r="D34" s="24"/>
    </row>
    <row r="35" spans="1:6" x14ac:dyDescent="0.25">
      <c r="A35" s="27">
        <v>20</v>
      </c>
      <c r="B35" s="11" t="s">
        <v>19</v>
      </c>
      <c r="C35" s="12"/>
      <c r="D35" s="28">
        <v>1478819</v>
      </c>
    </row>
    <row r="36" spans="1:6" ht="15.75" thickBot="1" x14ac:dyDescent="0.3">
      <c r="A36" s="29">
        <v>21</v>
      </c>
      <c r="B36" s="10" t="s">
        <v>33</v>
      </c>
      <c r="C36" s="10"/>
      <c r="D36" s="30">
        <f>D15+D22+D29+D33</f>
        <v>18964071.199999999</v>
      </c>
      <c r="F36" s="34"/>
    </row>
    <row r="37" spans="1:6" ht="15.75" thickBot="1" x14ac:dyDescent="0.3">
      <c r="A37" s="23" t="s">
        <v>23</v>
      </c>
      <c r="B37" s="9"/>
      <c r="C37" s="9"/>
      <c r="D37" s="24"/>
    </row>
    <row r="38" spans="1:6" ht="15.75" thickBot="1" x14ac:dyDescent="0.3">
      <c r="A38" s="31">
        <v>22</v>
      </c>
      <c r="B38" s="10" t="s">
        <v>20</v>
      </c>
      <c r="C38" s="10"/>
      <c r="D38" s="32">
        <f>D35/D36</f>
        <v>7.7980038379100794E-2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htcuser</cp:lastModifiedBy>
  <cp:lastPrinted>2019-11-04T21:28:20Z</cp:lastPrinted>
  <dcterms:created xsi:type="dcterms:W3CDTF">2013-09-09T20:06:43Z</dcterms:created>
  <dcterms:modified xsi:type="dcterms:W3CDTF">2019-11-12T22:44:33Z</dcterms:modified>
</cp:coreProperties>
</file>